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F9F5DD6B-FB07-49A1-9AA5-302DB0B3EDB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at SECTORAL q1-q4 2019" sheetId="10" r:id="rId1"/>
    <sheet name="VAT Sectoral Q1-Q4 2018" sheetId="9" r:id="rId2"/>
    <sheet name="Vat sectorial q1-q4 2013" sheetId="8" r:id="rId3"/>
    <sheet name="Vat sectorial q1-q4 2014" sheetId="7" r:id="rId4"/>
    <sheet name="VAT Sectoral  Q1-Q4, 2015" sheetId="6" r:id="rId5"/>
    <sheet name="VAT Sectoral  Q1-Q4, 2016" sheetId="5" r:id="rId6"/>
    <sheet name="VAT Sectoral  Q1-Q4, 2017" sheetId="3" r:id="rId7"/>
  </sheets>
  <definedNames>
    <definedName name="_xlnm.Print_Area" localSheetId="6">'VAT Sectoral  Q1-Q4, 2017'!$B$2:$G$36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5" i="10"/>
  <c r="C4" i="10"/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J35" i="9" s="1"/>
  <c r="F36" i="3"/>
  <c r="H36" i="9" s="1"/>
  <c r="G34" i="3"/>
  <c r="J34" i="9" s="1"/>
  <c r="G33" i="3"/>
  <c r="J33" i="9" s="1"/>
  <c r="G6" i="3"/>
  <c r="J6" i="9" s="1"/>
  <c r="G7" i="3"/>
  <c r="J7" i="9" s="1"/>
  <c r="G8" i="3"/>
  <c r="J8" i="9" s="1"/>
  <c r="G9" i="3"/>
  <c r="J9" i="9" s="1"/>
  <c r="G10" i="3"/>
  <c r="J10" i="9" s="1"/>
  <c r="G11" i="3"/>
  <c r="J11" i="9" s="1"/>
  <c r="G12" i="3"/>
  <c r="J12" i="9" s="1"/>
  <c r="G13" i="3"/>
  <c r="J13" i="9" s="1"/>
  <c r="G14" i="3"/>
  <c r="J14" i="9" s="1"/>
  <c r="G15" i="3"/>
  <c r="J15" i="9" s="1"/>
  <c r="G16" i="3"/>
  <c r="J16" i="9" s="1"/>
  <c r="G17" i="3"/>
  <c r="J17" i="9" s="1"/>
  <c r="G18" i="3"/>
  <c r="J18" i="9" s="1"/>
  <c r="G19" i="3"/>
  <c r="J19" i="9" s="1"/>
  <c r="G20" i="3"/>
  <c r="J20" i="9" s="1"/>
  <c r="G21" i="3"/>
  <c r="J21" i="9" s="1"/>
  <c r="G22" i="3"/>
  <c r="J22" i="9" s="1"/>
  <c r="G23" i="3"/>
  <c r="J23" i="9" s="1"/>
  <c r="G24" i="3"/>
  <c r="J24" i="9" s="1"/>
  <c r="G25" i="3"/>
  <c r="J25" i="9" s="1"/>
  <c r="G26" i="3"/>
  <c r="J26" i="9" s="1"/>
  <c r="G27" i="3"/>
  <c r="J27" i="9" s="1"/>
  <c r="G28" i="3"/>
  <c r="J28" i="9" s="1"/>
  <c r="G29" i="3"/>
  <c r="J29" i="9" s="1"/>
  <c r="G30" i="3"/>
  <c r="J30" i="9" s="1"/>
  <c r="G31" i="3"/>
  <c r="J31" i="9" s="1"/>
  <c r="G32" i="3"/>
  <c r="J32" i="9" s="1"/>
  <c r="G5" i="3"/>
  <c r="J5" i="9" s="1"/>
  <c r="G36" i="3" l="1"/>
  <c r="J36" i="9" s="1"/>
</calcChain>
</file>

<file path=xl/sharedStrings.xml><?xml version="1.0" encoding="utf-8"?>
<sst xmlns="http://schemas.openxmlformats.org/spreadsheetml/2006/main" count="303" uniqueCount="99">
  <si>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</si>
  <si>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</si>
  <si>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</si>
  <si>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</si>
  <si>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</si>
  <si>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</si>
  <si>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</si>
  <si>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</si>
  <si>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</si>
  <si>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</si>
  <si>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</si>
  <si>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</si>
  <si>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</si>
  <si>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</si>
  <si>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</si>
  <si>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</si>
  <si>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</si>
  <si>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</si>
  <si>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</si>
  <si>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</si>
  <si>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</si>
  <si>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</si>
  <si>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</si>
  <si>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</si>
  <si>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</si>
  <si>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</si>
  <si>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</si>
  <si>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</si>
  <si>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</si>
  <si>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</si>
  <si>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</si>
  <si>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</si>
  <si>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</si>
  <si>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</si>
  <si>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</si>
  <si>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</si>
  <si>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</si>
  <si>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</si>
  <si>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</si>
  <si>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</si>
  <si>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</si>
  <si>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</si>
  <si>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</si>
  <si>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</si>
  <si>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</si>
  <si>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</si>
  <si>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</si>
  <si>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</si>
  <si>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</si>
  <si>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</si>
  <si>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</si>
  <si>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</si>
  <si>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</si>
  <si>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</si>
  <si>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</si>
  <si>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</si>
  <si>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</si>
  <si>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</si>
  <si>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</si>
  <si>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</si>
  <si>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</si>
  <si>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</si>
  <si>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</si>
  <si>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</si>
  <si>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</si>
  <si>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</si>
  <si>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</si>
  <si>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</si>
  <si>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</si>
  <si>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</si>
  <si>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</si>
  <si>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</si>
  <si>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</si>
  <si>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</si>
  <si>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</si>
  <si>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</si>
  <si>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</si>
  <si>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</si>
  <si>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</si>
  <si>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</si>
  <si>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</si>
  <si>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</si>
  <si>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</si>
  <si>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</si>
  <si>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</si>
  <si>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</si>
  <si>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</si>
  <si>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</si>
  <si>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</si>
  <si>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</si>
  <si>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</si>
  <si>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</si>
  <si>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</si>
  <si>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</si>
  <si>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</si>
  <si>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Q1 2019 / Q2 2019</t>
  </si>
  <si>
    <t>Q2 2019 / Q2 2018</t>
  </si>
  <si>
    <t>Q2 2019 *</t>
  </si>
  <si>
    <t>* Data is subject to revisions and may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</si>
</sst>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8" formatCode="_-* #,##0.00_-;\-* #,##0.00_-;_-* &quot;-&quot;??_-;_-@_-"/>
  </numFmts>
  <fonts count="45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4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6" fillId="0" borderId="0"/>
    <xf numFmtId="43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32" borderId="0" applyNumberFormat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5">
    <xf numFmtId="0" fontId="0" fillId="0" borderId="0" xfId="0"/>
    <xf numFmtId="164" fontId="24" fillId="33" borderId="10" xfId="1" applyFont="1" applyFill="1" applyBorder="1" applyAlignment="1">
      <alignment horizontal="center" vertical="center"/>
    </xf>
    <xf numFmtId="164" fontId="24" fillId="33" borderId="10" xfId="1" applyFont="1" applyFill="1" applyBorder="1" applyAlignment="1">
      <alignment horizontal="left" vertical="center"/>
    </xf>
    <xf numFmtId="164" fontId="25" fillId="0" borderId="10" xfId="1" applyFont="1" applyBorder="1" applyAlignment="1">
      <alignment horizontal="left" vertical="center"/>
    </xf>
    <xf numFmtId="164" fontId="25" fillId="0" borderId="10" xfId="1" applyFont="1" applyBorder="1" applyAlignment="1">
      <alignment horizontal="center" vertical="center"/>
    </xf>
    <xf numFmtId="164" fontId="24" fillId="34" borderId="10" xfId="1" applyFont="1" applyFill="1" applyBorder="1" applyAlignment="1">
      <alignment horizontal="left" vertical="center"/>
    </xf>
    <xf numFmtId="164" fontId="24" fillId="34" borderId="10" xfId="1" applyFont="1" applyFill="1" applyBorder="1" applyAlignment="1">
      <alignment horizontal="center" vertical="center"/>
    </xf>
    <xf numFmtId="0" fontId="0" fillId="0" borderId="0" xfId="0"/>
    <xf numFmtId="164" fontId="25" fillId="0" borderId="10" xfId="1" applyFont="1" applyBorder="1"/>
    <xf numFmtId="164" fontId="25" fillId="35" borderId="10" xfId="1" applyFont="1" applyFill="1" applyBorder="1" applyAlignment="1">
      <alignment horizontal="left" vertical="center"/>
    </xf>
    <xf numFmtId="164" fontId="25" fillId="36" borderId="10" xfId="1" applyFont="1" applyFill="1" applyBorder="1" applyAlignment="1">
      <alignment horizontal="left" vertical="center"/>
    </xf>
    <xf numFmtId="164" fontId="40" fillId="37" borderId="10" xfId="1" applyFont="1" applyFill="1" applyBorder="1" applyAlignment="1">
      <alignment horizontal="left" vertical="center"/>
    </xf>
    <xf numFmtId="164" fontId="22" fillId="37" borderId="10" xfId="0" applyNumberFormat="1" applyFont="1" applyFill="1" applyBorder="1"/>
    <xf numFmtId="164" fontId="25" fillId="35" borderId="10" xfId="1" applyFont="1" applyFill="1" applyBorder="1"/>
    <xf numFmtId="164" fontId="24" fillId="36" borderId="10" xfId="1" applyFont="1" applyFill="1" applyBorder="1"/>
    <xf numFmtId="164" fontId="25" fillId="36" borderId="10" xfId="1" applyFont="1" applyFill="1" applyBorder="1"/>
    <xf numFmtId="164" fontId="25" fillId="35" borderId="10" xfId="0" applyNumberFormat="1" applyFont="1" applyFill="1" applyBorder="1"/>
    <xf numFmtId="164" fontId="41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5" fillId="0" borderId="0" xfId="0" applyFont="1"/>
    <xf numFmtId="0" fontId="25" fillId="0" borderId="10" xfId="0" applyFont="1" applyBorder="1"/>
    <xf numFmtId="4" fontId="25" fillId="0" borderId="10" xfId="0" applyNumberFormat="1" applyFont="1" applyBorder="1"/>
    <xf numFmtId="3" fontId="25" fillId="0" borderId="10" xfId="0" applyNumberFormat="1" applyFont="1" applyBorder="1"/>
    <xf numFmtId="4" fontId="25" fillId="0" borderId="0" xfId="0" applyNumberFormat="1" applyFont="1"/>
    <xf numFmtId="0" fontId="24" fillId="34" borderId="10" xfId="0" applyFont="1" applyFill="1" applyBorder="1"/>
    <xf numFmtId="4" fontId="24" fillId="34" borderId="0" xfId="0" applyNumberFormat="1" applyFont="1" applyFill="1"/>
    <xf numFmtId="4" fontId="24" fillId="34" borderId="10" xfId="0" applyNumberFormat="1" applyFont="1" applyFill="1" applyBorder="1"/>
    <xf numFmtId="164" fontId="24" fillId="34" borderId="10" xfId="1" applyFont="1" applyFill="1" applyBorder="1"/>
    <xf numFmtId="0" fontId="25" fillId="34" borderId="0" xfId="0" applyFont="1" applyFill="1"/>
    <xf numFmtId="0" fontId="25" fillId="0" borderId="13" xfId="0" applyFont="1" applyBorder="1"/>
    <xf numFmtId="0" fontId="25" fillId="0" borderId="0" xfId="0" applyFont="1" applyBorder="1"/>
    <xf numFmtId="0" fontId="25" fillId="0" borderId="14" xfId="0" applyFont="1" applyBorder="1"/>
    <xf numFmtId="4" fontId="25" fillId="0" borderId="15" xfId="0" applyNumberFormat="1" applyFont="1" applyFill="1" applyBorder="1"/>
    <xf numFmtId="0" fontId="25" fillId="33" borderId="10" xfId="0" applyFont="1" applyFill="1" applyBorder="1"/>
    <xf numFmtId="4" fontId="24" fillId="33" borderId="10" xfId="0" applyNumberFormat="1" applyFont="1" applyFill="1" applyBorder="1"/>
    <xf numFmtId="4" fontId="24" fillId="33" borderId="0" xfId="0" applyNumberFormat="1" applyFont="1" applyFill="1"/>
    <xf numFmtId="164" fontId="24" fillId="0" borderId="10" xfId="1" applyFont="1" applyFill="1" applyBorder="1" applyAlignment="1">
      <alignment horizontal="center" vertical="center"/>
    </xf>
    <xf numFmtId="164" fontId="24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5" fillId="0" borderId="0" xfId="0" applyFont="1" applyFill="1"/>
    <xf numFmtId="164" fontId="24" fillId="33" borderId="10" xfId="1" applyFont="1" applyFill="1" applyBorder="1" applyAlignment="1">
      <alignment horizontal="center" vertical="center"/>
    </xf>
    <xf numFmtId="164" fontId="25" fillId="0" borderId="0" xfId="1" applyFont="1" applyBorder="1" applyAlignment="1">
      <alignment horizontal="center" vertical="center"/>
    </xf>
    <xf numFmtId="164" fontId="40" fillId="39" borderId="15" xfId="1" applyFont="1" applyFill="1" applyBorder="1" applyAlignment="1">
      <alignment horizontal="center" vertical="center"/>
    </xf>
    <xf numFmtId="164" fontId="40" fillId="39" borderId="10" xfId="1" applyFont="1" applyFill="1" applyBorder="1" applyAlignment="1">
      <alignment horizontal="center" vertical="center"/>
    </xf>
    <xf numFmtId="164" fontId="22" fillId="39" borderId="0" xfId="0" applyNumberFormat="1" applyFont="1" applyFill="1"/>
    <xf numFmtId="0" fontId="22" fillId="39" borderId="0" xfId="0" applyFont="1" applyFill="1"/>
    <xf numFmtId="164" fontId="0" fillId="0" borderId="0" xfId="0" applyNumberFormat="1" applyAlignment="1">
      <alignment horizontal="center"/>
    </xf>
    <xf numFmtId="164" fontId="25" fillId="35" borderId="10" xfId="1" applyFont="1" applyFill="1" applyBorder="1" applyAlignment="1">
      <alignment horizontal="center"/>
    </xf>
    <xf numFmtId="164" fontId="24" fillId="36" borderId="10" xfId="1" applyFont="1" applyFill="1" applyBorder="1" applyAlignment="1">
      <alignment horizontal="center"/>
    </xf>
    <xf numFmtId="164" fontId="22" fillId="37" borderId="10" xfId="0" applyNumberFormat="1" applyFont="1" applyFill="1" applyBorder="1" applyAlignment="1">
      <alignment horizontal="center"/>
    </xf>
    <xf numFmtId="2" fontId="22" fillId="39" borderId="0" xfId="0" applyNumberFormat="1" applyFont="1" applyFill="1" applyAlignment="1">
      <alignment horizontal="center"/>
    </xf>
    <xf numFmtId="0" fontId="22" fillId="39" borderId="0" xfId="0" applyFont="1" applyFill="1" applyAlignment="1">
      <alignment horizontal="center"/>
    </xf>
    <xf numFmtId="0" fontId="42" fillId="0" borderId="0" xfId="0" applyFont="1"/>
    <xf numFmtId="164" fontId="24" fillId="35" borderId="10" xfId="1" applyFont="1" applyFill="1" applyBorder="1"/>
    <xf numFmtId="164" fontId="18" fillId="37" borderId="10" xfId="0" applyNumberFormat="1" applyFont="1" applyFill="1" applyBorder="1"/>
    <xf numFmtId="0" fontId="38" fillId="0" borderId="11" xfId="90" applyFont="1" applyBorder="1" applyAlignment="1">
      <alignment horizontal="left"/>
    </xf>
    <xf numFmtId="0" fontId="38" fillId="0" borderId="12" xfId="90" applyFont="1" applyBorder="1" applyAlignment="1">
      <alignment horizontal="left"/>
    </xf>
    <xf numFmtId="0" fontId="38" fillId="0" borderId="11" xfId="47" applyFont="1" applyBorder="1" applyAlignment="1">
      <alignment horizontal="left"/>
    </xf>
    <xf numFmtId="0" fontId="38" fillId="0" borderId="12" xfId="47" applyFont="1" applyBorder="1" applyAlignment="1">
      <alignment horizontal="left"/>
    </xf>
    <xf numFmtId="0" fontId="43" fillId="0" borderId="0" xfId="0" applyFont="1"/>
    <xf numFmtId="164" fontId="24" fillId="40" borderId="10" xfId="1" applyFont="1" applyFill="1" applyBorder="1" applyAlignment="1">
      <alignment horizontal="center" vertical="center"/>
    </xf>
    <xf numFmtId="43" fontId="25" fillId="40" borderId="10" xfId="201" applyFont="1" applyFill="1" applyBorder="1" applyAlignment="1">
      <alignment horizontal="center" vertical="center"/>
    </xf>
    <xf numFmtId="164" fontId="44" fillId="40" borderId="10" xfId="1" applyFont="1" applyFill="1" applyBorder="1" applyAlignment="1">
      <alignment horizontal="center" vertical="center"/>
    </xf>
    <xf numFmtId="0" fontId="0" fillId="40" borderId="0" xfId="0" applyFill="1"/>
    <xf numFmtId="43" fontId="24" fillId="34" borderId="10" xfId="201" applyFont="1" applyFill="1" applyBorder="1" applyAlignment="1">
      <alignment horizontal="center" vertical="center"/>
    </xf>
    <xf numFmtId="43" fontId="25" fillId="35" borderId="10" xfId="201" applyFont="1" applyFill="1" applyBorder="1"/>
    <xf numFmtId="43" fontId="24" fillId="36" borderId="10" xfId="201" applyFont="1" applyFill="1" applyBorder="1"/>
    <xf numFmtId="43" fontId="40" fillId="37" borderId="10" xfId="0" applyNumberFormat="1" applyFont="1" applyFill="1" applyBorder="1"/>
  </cellXfs>
  <cellStyles count="224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3" xfId="101" xr:uid="{00000000-0005-0000-0000-000001000000}"/>
    <cellStyle name="20% - Accent1 2 4" xfId="187" xr:uid="{4FA7923C-FBCC-4EF3-B473-C62486EEF0FD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3" xfId="103" xr:uid="{00000000-0005-0000-0000-000005000000}"/>
    <cellStyle name="20% - Accent2 2 4" xfId="189" xr:uid="{07871A14-9AEF-46E0-8EC3-269689DDA1BD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3" xfId="105" xr:uid="{00000000-0005-0000-0000-000009000000}"/>
    <cellStyle name="20% - Accent3 2 4" xfId="191" xr:uid="{AE556A2E-FBEA-4384-B9BB-46B744DFA298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3" xfId="107" xr:uid="{00000000-0005-0000-0000-00000D000000}"/>
    <cellStyle name="20% - Accent4 2 4" xfId="193" xr:uid="{694D1F8B-199E-44F7-913B-AADF465FF5B8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3" xfId="109" xr:uid="{00000000-0005-0000-0000-000011000000}"/>
    <cellStyle name="20% - Accent5 2 4" xfId="195" xr:uid="{61F7CCF0-C0D1-46C1-969B-15B537DB6DBE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3" xfId="111" xr:uid="{00000000-0005-0000-0000-000015000000}"/>
    <cellStyle name="20% - Accent6 2 4" xfId="197" xr:uid="{CE09D9C6-3320-4080-AEC2-86D29D42CBC8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3" xfId="102" xr:uid="{00000000-0005-0000-0000-000019000000}"/>
    <cellStyle name="40% - Accent1 2 4" xfId="188" xr:uid="{C4FB56B4-E268-46F5-9DE9-FF0D0030A4A3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3" xfId="104" xr:uid="{00000000-0005-0000-0000-00001D000000}"/>
    <cellStyle name="40% - Accent2 2 4" xfId="190" xr:uid="{8041C4B2-313A-43B2-B783-D0F8F66694E3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3" xfId="106" xr:uid="{00000000-0005-0000-0000-000021000000}"/>
    <cellStyle name="40% - Accent3 2 4" xfId="192" xr:uid="{63FA0ED5-7789-4C72-826E-85854F7338A1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3" xfId="108" xr:uid="{00000000-0005-0000-0000-000025000000}"/>
    <cellStyle name="40% - Accent4 2 4" xfId="194" xr:uid="{C5605391-DCBC-44E9-89CF-19AF084BF21E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3" xfId="110" xr:uid="{00000000-0005-0000-0000-000029000000}"/>
    <cellStyle name="40% - Accent5 2 4" xfId="196" xr:uid="{90AB3F84-6FD9-494F-91DC-374CFE30F295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3" xfId="112" xr:uid="{00000000-0005-0000-0000-00002D000000}"/>
    <cellStyle name="40% - Accent6 2 4" xfId="198" xr:uid="{EFA1204E-18E7-49C1-8605-8528DB3779B6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3" xfId="96" xr:uid="{00000000-0005-0000-0000-00005F000000}"/>
    <cellStyle name="Comma 2 2 4" xfId="182" xr:uid="{F1A1B561-CD55-418F-9691-80E2EB8CF6F5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3" xfId="97" xr:uid="{00000000-0005-0000-0000-000061000000}"/>
    <cellStyle name="Comma 2 3 4" xfId="183" xr:uid="{4576704A-BCAD-4149-8908-2813CAE0205C}"/>
    <cellStyle name="Comma 2 4" xfId="155" xr:uid="{00000000-0005-0000-0000-000063000000}"/>
    <cellStyle name="Comma 2 4 2" xfId="203" xr:uid="{A78817FB-8B77-4083-AE23-43453A345257}"/>
    <cellStyle name="Comma 2 5" xfId="92" xr:uid="{00000000-0005-0000-0000-00005E000000}"/>
    <cellStyle name="Comma 2 6" xfId="178" xr:uid="{95BFF47F-4867-4042-8643-EE958F0D7B34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3" xfId="91" xr:uid="{00000000-0005-0000-0000-000064000000}"/>
    <cellStyle name="Comma 3 4" xfId="177" xr:uid="{76B421A6-DAC0-4B34-AD98-3B97C57EE1D3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3" xfId="99" xr:uid="{00000000-0005-0000-0000-000066000000}"/>
    <cellStyle name="Comma 4 4" xfId="185" xr:uid="{C12385FF-1A31-4032-98E6-94588C9DC36E}"/>
    <cellStyle name="Comma 5" xfId="116" xr:uid="{00000000-0005-0000-0000-000068000000}"/>
    <cellStyle name="Comma 5 2" xfId="201" xr:uid="{A8E0CF1B-7E7A-49BA-8F06-30F1BBAD9758}"/>
    <cellStyle name="Comma 6" xfId="114" xr:uid="{00000000-0005-0000-0000-000069000000}"/>
    <cellStyle name="Comma 6 2" xfId="200" xr:uid="{4B5E383B-EFB4-42CC-A510-98DC84CDDAB8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3" xfId="206" xr:uid="{3C9C0461-6501-49FE-A493-7D4F5E6D18E0}"/>
    <cellStyle name="Normal 2 2 3" xfId="95" xr:uid="{00000000-0005-0000-0000-00007F000000}"/>
    <cellStyle name="Normal 2 2 4" xfId="181" xr:uid="{07BB00DF-D6DA-4BE1-A4FD-EFDCB0512DB9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5" xfId="93" xr:uid="{00000000-0005-0000-0000-00007E000000}"/>
    <cellStyle name="Normal 2 6" xfId="179" xr:uid="{B7FCC614-BB1D-448A-9CB4-72C3085AC566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3" xfId="94" xr:uid="{00000000-0005-0000-0000-000083000000}"/>
    <cellStyle name="Normal 3 4" xfId="180" xr:uid="{E8CBE714-679B-40EE-8E3A-2A1B95AA584B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3" xfId="98" xr:uid="{00000000-0005-0000-0000-000085000000}"/>
    <cellStyle name="Normal 4 4" xfId="184" xr:uid="{B8869D44-5098-4D89-9E6C-74D791312EE8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3" xfId="100" xr:uid="{00000000-0005-0000-0000-00008A000000}"/>
    <cellStyle name="Note 2 4" xfId="186" xr:uid="{62AA3A43-9314-4494-9F51-5B8FD56958EA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E37"/>
  <sheetViews>
    <sheetView tabSelected="1" topLeftCell="A13" workbookViewId="0">
      <selection activeCell="C39" sqref="C39"/>
    </sheetView>
  </sheetViews>
  <sheetFormatPr defaultRowHeight="18.75" x14ac:dyDescent="0.3"/>
  <cols>
    <col min="1" max="1" width="34.796875" style="7" customWidth="1"/>
    <col min="2" max="2" width="25.69921875" style="7" customWidth="1"/>
    <col min="3" max="3" width="25.69921875" style="70" customWidth="1"/>
    <col min="4" max="4" width="20.5" style="24" customWidth="1"/>
    <col min="5" max="5" width="19.3984375" style="24" customWidth="1"/>
  </cols>
  <sheetData>
    <row r="2" spans="1:5" x14ac:dyDescent="0.3">
      <c r="A2" s="66" t="s">
        <v>98</v>
      </c>
    </row>
    <row r="3" spans="1:5" x14ac:dyDescent="0.3">
      <c r="A3" s="2"/>
      <c r="B3" s="47" t="s">
        <v>93</v>
      </c>
      <c r="C3" s="69" t="s">
        <v>97</v>
      </c>
      <c r="D3" s="47" t="s">
        <v>90</v>
      </c>
      <c r="E3" s="47" t="s">
        <v>89</v>
      </c>
    </row>
    <row r="4" spans="1:5" x14ac:dyDescent="0.3">
      <c r="A4" s="2" t="s">
        <v>30</v>
      </c>
      <c r="B4" s="47" t="s">
        <v>0</v>
      </c>
      <c r="C4" s="67" t="str">
        <f>B4</f>
        <v>Value Added Tax</v>
      </c>
      <c r="D4" s="47" t="s">
        <v>95</v>
      </c>
      <c r="E4" s="47" t="s">
        <v>96</v>
      </c>
    </row>
    <row r="5" spans="1:5" x14ac:dyDescent="0.3">
      <c r="A5" s="3" t="s">
        <v>1</v>
      </c>
      <c r="B5" s="4">
        <v>627309855.38</v>
      </c>
      <c r="C5" s="68">
        <v>738117007.16999996</v>
      </c>
      <c r="D5" s="53">
        <f>(C5-B5)/B5*100</f>
        <v>17.663862737000567</v>
      </c>
      <c r="E5" s="53">
        <f>(C5-'VAT Sectoral Q1-Q4 2018'!D5)/'VAT Sectoral Q1-Q4 2018'!D5*100</f>
        <v>-5.5418915679550267</v>
      </c>
    </row>
    <row r="6" spans="1:5" x14ac:dyDescent="0.3">
      <c r="A6" s="3" t="s">
        <v>2</v>
      </c>
      <c r="B6" s="4">
        <v>421443588.75999999</v>
      </c>
      <c r="C6" s="68">
        <v>481438702.64000005</v>
      </c>
      <c r="D6" s="53">
        <f t="shared" ref="D6:D36" si="0">(C6-B6)/B6*100</f>
        <v>14.235621440231599</v>
      </c>
      <c r="E6" s="53">
        <f>(C6-'VAT Sectoral Q1-Q4 2018'!D6)/'VAT Sectoral Q1-Q4 2018'!D6*100</f>
        <v>-1.499177061533266</v>
      </c>
    </row>
    <row r="7" spans="1:5" x14ac:dyDescent="0.3">
      <c r="A7" s="3" t="s">
        <v>3</v>
      </c>
      <c r="B7" s="4">
        <v>4195911497.6100001</v>
      </c>
      <c r="C7" s="68">
        <v>4060359569.9099941</v>
      </c>
      <c r="D7" s="53">
        <f t="shared" si="0"/>
        <v>-3.2305716595122815</v>
      </c>
      <c r="E7" s="53">
        <f>(C7-'VAT Sectoral Q1-Q4 2018'!D7)/'VAT Sectoral Q1-Q4 2018'!D7*100</f>
        <v>-14.467983920686144</v>
      </c>
    </row>
    <row r="8" spans="1:5" x14ac:dyDescent="0.3">
      <c r="A8" s="3" t="s">
        <v>4</v>
      </c>
      <c r="B8" s="4">
        <v>10835290704.459999</v>
      </c>
      <c r="C8" s="68">
        <v>11272962075.340002</v>
      </c>
      <c r="D8" s="53">
        <f t="shared" si="0"/>
        <v>4.0393135986637594</v>
      </c>
      <c r="E8" s="53">
        <f>(C8-'VAT Sectoral Q1-Q4 2018'!D8)/'VAT Sectoral Q1-Q4 2018'!D8*100</f>
        <v>19.490480730720648</v>
      </c>
    </row>
    <row r="9" spans="1:5" x14ac:dyDescent="0.3">
      <c r="A9" s="3" t="s">
        <v>5</v>
      </c>
      <c r="B9" s="4">
        <v>2744836873.6500001</v>
      </c>
      <c r="C9" s="68">
        <v>2400570624.5899992</v>
      </c>
      <c r="D9" s="53">
        <f t="shared" si="0"/>
        <v>-12.542320906750504</v>
      </c>
      <c r="E9" s="53">
        <f>(C9-'VAT Sectoral Q1-Q4 2018'!D9)/'VAT Sectoral Q1-Q4 2018'!D9*100</f>
        <v>-10.142081984459761</v>
      </c>
    </row>
    <row r="10" spans="1:5" x14ac:dyDescent="0.3">
      <c r="A10" s="3" t="s">
        <v>6</v>
      </c>
      <c r="B10" s="4">
        <v>522706937.42000002</v>
      </c>
      <c r="C10" s="68">
        <v>543426279.33999979</v>
      </c>
      <c r="D10" s="53">
        <f t="shared" si="0"/>
        <v>3.9638543965510045</v>
      </c>
      <c r="E10" s="53">
        <f>(C10-'VAT Sectoral Q1-Q4 2018'!D10)/'VAT Sectoral Q1-Q4 2018'!D10*100</f>
        <v>71.346173321516233</v>
      </c>
    </row>
    <row r="11" spans="1:5" x14ac:dyDescent="0.3">
      <c r="A11" s="3" t="s">
        <v>7</v>
      </c>
      <c r="B11" s="4">
        <v>14924509446.190001</v>
      </c>
      <c r="C11" s="68">
        <v>16269201434.210016</v>
      </c>
      <c r="D11" s="53">
        <f t="shared" si="0"/>
        <v>9.0099576999048043</v>
      </c>
      <c r="E11" s="53">
        <f>(C11-'VAT Sectoral Q1-Q4 2018'!D11)/'VAT Sectoral Q1-Q4 2018'!D11*100</f>
        <v>0.99837930506823003</v>
      </c>
    </row>
    <row r="12" spans="1:5" x14ac:dyDescent="0.3">
      <c r="A12" s="3" t="s">
        <v>8</v>
      </c>
      <c r="B12" s="4">
        <v>1512442362.4000001</v>
      </c>
      <c r="C12" s="68">
        <v>1047208422.5200002</v>
      </c>
      <c r="D12" s="53">
        <f t="shared" si="0"/>
        <v>-30.760440956027523</v>
      </c>
      <c r="E12" s="53">
        <f>(C12-'VAT Sectoral Q1-Q4 2018'!D12)/'VAT Sectoral Q1-Q4 2018'!D12*100</f>
        <v>-7.9865161582454558</v>
      </c>
    </row>
    <row r="13" spans="1:5" x14ac:dyDescent="0.3">
      <c r="A13" s="3" t="s">
        <v>9</v>
      </c>
      <c r="B13" s="4">
        <v>7937268043.8699999</v>
      </c>
      <c r="C13" s="68">
        <v>8109935510.6599731</v>
      </c>
      <c r="D13" s="53">
        <f t="shared" si="0"/>
        <v>2.1754017356554489</v>
      </c>
      <c r="E13" s="53">
        <f>(C13-'VAT Sectoral Q1-Q4 2018'!D13)/'VAT Sectoral Q1-Q4 2018'!D13*100</f>
        <v>46.153297563337439</v>
      </c>
    </row>
    <row r="14" spans="1:5" x14ac:dyDescent="0.3">
      <c r="A14" s="3" t="s">
        <v>10</v>
      </c>
      <c r="B14" s="4">
        <v>1529466433.3599999</v>
      </c>
      <c r="C14" s="68">
        <v>1074711768.5599997</v>
      </c>
      <c r="D14" s="53">
        <f t="shared" si="0"/>
        <v>-29.732896053231773</v>
      </c>
      <c r="E14" s="53">
        <f>(C14-'VAT Sectoral Q1-Q4 2018'!D14)/'VAT Sectoral Q1-Q4 2018'!D14*100</f>
        <v>-15.329107102493936</v>
      </c>
    </row>
    <row r="15" spans="1:5" x14ac:dyDescent="0.3">
      <c r="A15" s="3" t="s">
        <v>11</v>
      </c>
      <c r="B15" s="4">
        <v>1615988078.22</v>
      </c>
      <c r="C15" s="68">
        <v>2124908064.4899983</v>
      </c>
      <c r="D15" s="53">
        <f t="shared" si="0"/>
        <v>31.492805740904366</v>
      </c>
      <c r="E15" s="53">
        <f>(C15-'VAT Sectoral Q1-Q4 2018'!D15)/'VAT Sectoral Q1-Q4 2018'!D15*100</f>
        <v>31.379851797083035</v>
      </c>
    </row>
    <row r="16" spans="1:5" x14ac:dyDescent="0.3">
      <c r="A16" s="3" t="s">
        <v>12</v>
      </c>
      <c r="B16" s="4">
        <v>507277849.92000002</v>
      </c>
      <c r="C16" s="68">
        <v>495197499.60999984</v>
      </c>
      <c r="D16" s="53">
        <f t="shared" si="0"/>
        <v>-2.3814070162742778</v>
      </c>
      <c r="E16" s="53">
        <f>(C16-'VAT Sectoral Q1-Q4 2018'!D16)/'VAT Sectoral Q1-Q4 2018'!D16*100</f>
        <v>36.79313616425884</v>
      </c>
    </row>
    <row r="17" spans="1:5" x14ac:dyDescent="0.3">
      <c r="A17" s="3" t="s">
        <v>13</v>
      </c>
      <c r="B17" s="4">
        <v>59884887.890000001</v>
      </c>
      <c r="C17" s="68">
        <v>50598095.439999998</v>
      </c>
      <c r="D17" s="53">
        <f t="shared" si="0"/>
        <v>-15.507739560368746</v>
      </c>
      <c r="E17" s="53">
        <f>(C17-'VAT Sectoral Q1-Q4 2018'!D17)/'VAT Sectoral Q1-Q4 2018'!D17*100</f>
        <v>5.743850416933137</v>
      </c>
    </row>
    <row r="18" spans="1:5" x14ac:dyDescent="0.3">
      <c r="A18" s="3" t="s">
        <v>14</v>
      </c>
      <c r="B18" s="4">
        <v>4016993631.6900001</v>
      </c>
      <c r="C18" s="68">
        <v>3768879140.1500068</v>
      </c>
      <c r="D18" s="53">
        <f t="shared" si="0"/>
        <v>-6.1766214808662365</v>
      </c>
      <c r="E18" s="53">
        <f>(C18-'VAT Sectoral Q1-Q4 2018'!D18)/'VAT Sectoral Q1-Q4 2018'!D18*100</f>
        <v>-1.8891189386496907</v>
      </c>
    </row>
    <row r="19" spans="1:5" x14ac:dyDescent="0.3">
      <c r="A19" s="3" t="s">
        <v>15</v>
      </c>
      <c r="B19" s="4">
        <v>529173488.54000002</v>
      </c>
      <c r="C19" s="68">
        <v>657941208.42999983</v>
      </c>
      <c r="D19" s="53">
        <f t="shared" si="0"/>
        <v>24.333743598015928</v>
      </c>
      <c r="E19" s="53">
        <f>(C19-'VAT Sectoral Q1-Q4 2018'!D19)/'VAT Sectoral Q1-Q4 2018'!D19*100</f>
        <v>20.215483491126967</v>
      </c>
    </row>
    <row r="20" spans="1:5" x14ac:dyDescent="0.3">
      <c r="A20" s="3" t="s">
        <v>16</v>
      </c>
      <c r="B20" s="4">
        <v>2340806300.4299998</v>
      </c>
      <c r="C20" s="68">
        <v>1996390157.1300018</v>
      </c>
      <c r="D20" s="53">
        <f t="shared" si="0"/>
        <v>-14.713568706506376</v>
      </c>
      <c r="E20" s="53">
        <f>(C20-'VAT Sectoral Q1-Q4 2018'!D20)/'VAT Sectoral Q1-Q4 2018'!D20*100</f>
        <v>15.434882511278591</v>
      </c>
    </row>
    <row r="21" spans="1:5" x14ac:dyDescent="0.3">
      <c r="A21" s="3" t="s">
        <v>17</v>
      </c>
      <c r="B21" s="4">
        <v>8490827446.8599997</v>
      </c>
      <c r="C21" s="68">
        <v>7811745534.6599941</v>
      </c>
      <c r="D21" s="53">
        <f t="shared" si="0"/>
        <v>-7.9978296161363804</v>
      </c>
      <c r="E21" s="53">
        <f>(C21-'VAT Sectoral Q1-Q4 2018'!D21)/'VAT Sectoral Q1-Q4 2018'!D21*100</f>
        <v>-0.33335071861526966</v>
      </c>
    </row>
    <row r="22" spans="1:5" x14ac:dyDescent="0.3">
      <c r="A22" s="3" t="s">
        <v>18</v>
      </c>
      <c r="B22" s="4">
        <v>31423299458.75</v>
      </c>
      <c r="C22" s="68">
        <v>34429042995.829964</v>
      </c>
      <c r="D22" s="53">
        <f t="shared" si="0"/>
        <v>9.5653339682730127</v>
      </c>
      <c r="E22" s="53">
        <f>(C22-'VAT Sectoral Q1-Q4 2018'!D22)/'VAT Sectoral Q1-Q4 2018'!D22*100</f>
        <v>6.0696308249313198</v>
      </c>
    </row>
    <row r="23" spans="1:5" x14ac:dyDescent="0.3">
      <c r="A23" s="3" t="s">
        <v>19</v>
      </c>
      <c r="B23" s="4">
        <v>956166806.77999997</v>
      </c>
      <c r="C23" s="68">
        <v>1198575081.52</v>
      </c>
      <c r="D23" s="53">
        <f t="shared" si="0"/>
        <v>25.352090557957908</v>
      </c>
      <c r="E23" s="53">
        <f>(C23-'VAT Sectoral Q1-Q4 2018'!D23)/'VAT Sectoral Q1-Q4 2018'!D23*100</f>
        <v>-15.910708549126468</v>
      </c>
    </row>
    <row r="24" spans="1:5" x14ac:dyDescent="0.3">
      <c r="A24" s="3" t="s">
        <v>20</v>
      </c>
      <c r="B24" s="4">
        <v>201580318.33000001</v>
      </c>
      <c r="C24" s="68">
        <v>250092740.05000001</v>
      </c>
      <c r="D24" s="53">
        <f t="shared" si="0"/>
        <v>24.066050754311256</v>
      </c>
      <c r="E24" s="53">
        <f>(C24-'VAT Sectoral Q1-Q4 2018'!D24)/'VAT Sectoral Q1-Q4 2018'!D24*100</f>
        <v>63.033373338440903</v>
      </c>
    </row>
    <row r="25" spans="1:5" x14ac:dyDescent="0.3">
      <c r="A25" s="3" t="s">
        <v>21</v>
      </c>
      <c r="B25" s="4">
        <v>3522672251.9200001</v>
      </c>
      <c r="C25" s="68">
        <v>2361324014.4300003</v>
      </c>
      <c r="D25" s="53">
        <f t="shared" si="0"/>
        <v>-32.967819724273738</v>
      </c>
      <c r="E25" s="53">
        <f>(C25-'VAT Sectoral Q1-Q4 2018'!D25)/'VAT Sectoral Q1-Q4 2018'!D25*100</f>
        <v>16.689020319841717</v>
      </c>
    </row>
    <row r="26" spans="1:5" x14ac:dyDescent="0.3">
      <c r="A26" s="3" t="s">
        <v>22</v>
      </c>
      <c r="B26" s="4">
        <v>24315013565.66</v>
      </c>
      <c r="C26" s="68">
        <v>29583674334.789982</v>
      </c>
      <c r="D26" s="53">
        <f t="shared" si="0"/>
        <v>21.668343942735412</v>
      </c>
      <c r="E26" s="53">
        <f>(C26-'VAT Sectoral Q1-Q4 2018'!D26)/'VAT Sectoral Q1-Q4 2018'!D26*100</f>
        <v>47.794163922711803</v>
      </c>
    </row>
    <row r="27" spans="1:5" x14ac:dyDescent="0.3">
      <c r="A27" s="3" t="s">
        <v>23</v>
      </c>
      <c r="B27" s="4">
        <v>940729119.25</v>
      </c>
      <c r="C27" s="68">
        <v>1058623649.0200002</v>
      </c>
      <c r="D27" s="53">
        <f t="shared" si="0"/>
        <v>12.532250502035284</v>
      </c>
      <c r="E27" s="53">
        <f>(C27-'VAT Sectoral Q1-Q4 2018'!D27)/'VAT Sectoral Q1-Q4 2018'!D27*100</f>
        <v>-1.5470349514882429</v>
      </c>
    </row>
    <row r="28" spans="1:5" x14ac:dyDescent="0.3">
      <c r="A28" s="3" t="s">
        <v>24</v>
      </c>
      <c r="B28" s="4">
        <v>365182010.80000001</v>
      </c>
      <c r="C28" s="68">
        <v>449848248.54000008</v>
      </c>
      <c r="D28" s="53">
        <f t="shared" si="0"/>
        <v>23.184668257486923</v>
      </c>
      <c r="E28" s="53">
        <f>(C28-'VAT Sectoral Q1-Q4 2018'!D28)/'VAT Sectoral Q1-Q4 2018'!D28*100</f>
        <v>-14.800232563508883</v>
      </c>
    </row>
    <row r="29" spans="1:5" x14ac:dyDescent="0.3">
      <c r="A29" s="3" t="s">
        <v>25</v>
      </c>
      <c r="B29" s="4">
        <v>8050491035.6199999</v>
      </c>
      <c r="C29" s="68">
        <v>10445379901.289959</v>
      </c>
      <c r="D29" s="53">
        <f t="shared" si="0"/>
        <v>29.748357647671352</v>
      </c>
      <c r="E29" s="53">
        <f>(C29-'VAT Sectoral Q1-Q4 2018'!D29)/'VAT Sectoral Q1-Q4 2018'!D29*100</f>
        <v>11.895101906230249</v>
      </c>
    </row>
    <row r="30" spans="1:5" x14ac:dyDescent="0.3">
      <c r="A30" s="3" t="s">
        <v>26</v>
      </c>
      <c r="B30" s="4">
        <v>1743878248.8900001</v>
      </c>
      <c r="C30" s="68">
        <v>1132417313.4299994</v>
      </c>
      <c r="D30" s="53">
        <f t="shared" si="0"/>
        <v>-35.063281272600491</v>
      </c>
      <c r="E30" s="53">
        <f>(C30-'VAT Sectoral Q1-Q4 2018'!D30)/'VAT Sectoral Q1-Q4 2018'!D30*100</f>
        <v>-16.714339982142352</v>
      </c>
    </row>
    <row r="31" spans="1:5" x14ac:dyDescent="0.3">
      <c r="A31" s="3" t="s">
        <v>27</v>
      </c>
      <c r="B31" s="4">
        <v>298137975.20999998</v>
      </c>
      <c r="C31" s="68">
        <v>316908615.69</v>
      </c>
      <c r="D31" s="53">
        <f t="shared" si="0"/>
        <v>6.2959575903668465</v>
      </c>
      <c r="E31" s="53">
        <f>(C31-'VAT Sectoral Q1-Q4 2018'!D31)/'VAT Sectoral Q1-Q4 2018'!D31*100</f>
        <v>-8.4410676302954908</v>
      </c>
    </row>
    <row r="32" spans="1:5" x14ac:dyDescent="0.3">
      <c r="A32" s="3" t="s">
        <v>28</v>
      </c>
      <c r="B32" s="4">
        <v>2434185088.46</v>
      </c>
      <c r="C32" s="68">
        <v>7432803909.4299974</v>
      </c>
      <c r="D32" s="53">
        <f t="shared" si="0"/>
        <v>205.3508110236761</v>
      </c>
      <c r="E32" s="53">
        <f>(C32-'VAT Sectoral Q1-Q4 2018'!D32)/'VAT Sectoral Q1-Q4 2018'!D32*100</f>
        <v>278.14874242757719</v>
      </c>
    </row>
    <row r="33" spans="1:5" x14ac:dyDescent="0.3">
      <c r="A33" s="5" t="s">
        <v>34</v>
      </c>
      <c r="B33" s="6">
        <v>137063473306.32001</v>
      </c>
      <c r="C33" s="6">
        <v>151562281898.86987</v>
      </c>
      <c r="D33" s="71">
        <f t="shared" si="0"/>
        <v>10.578171005594475</v>
      </c>
      <c r="E33" s="71">
        <f>(C33-'VAT Sectoral Q1-Q4 2018'!D33)/'VAT Sectoral Q1-Q4 2018'!D33*100</f>
        <v>17.330143552411499</v>
      </c>
    </row>
    <row r="34" spans="1:5" x14ac:dyDescent="0.3">
      <c r="A34" s="9" t="s">
        <v>33</v>
      </c>
      <c r="B34" s="60">
        <v>98967007748.509995</v>
      </c>
      <c r="C34" s="60">
        <v>94904294115.914429</v>
      </c>
      <c r="D34" s="72">
        <f t="shared" si="0"/>
        <v>-4.1051191958026356</v>
      </c>
      <c r="E34" s="72">
        <f>(C34-'VAT Sectoral Q1-Q4 2018'!D34)/'VAT Sectoral Q1-Q4 2018'!D34*100</f>
        <v>16.922362698288591</v>
      </c>
    </row>
    <row r="35" spans="1:5" x14ac:dyDescent="0.3">
      <c r="A35" s="10" t="s">
        <v>32</v>
      </c>
      <c r="B35" s="14">
        <v>53007856392.82</v>
      </c>
      <c r="C35" s="14">
        <v>65476489855.169998</v>
      </c>
      <c r="D35" s="73">
        <f t="shared" si="0"/>
        <v>23.522236722703799</v>
      </c>
      <c r="E35" s="73">
        <f>(C35-'VAT Sectoral Q1-Q4 2018'!D35)/'VAT Sectoral Q1-Q4 2018'!D35*100</f>
        <v>16.119397818463447</v>
      </c>
    </row>
    <row r="36" spans="1:5" x14ac:dyDescent="0.3">
      <c r="A36" s="11" t="s">
        <v>29</v>
      </c>
      <c r="B36" s="61">
        <v>289038337447.65002</v>
      </c>
      <c r="C36" s="61">
        <v>311943065869.95428</v>
      </c>
      <c r="D36" s="74">
        <f t="shared" si="0"/>
        <v>7.9244603413388761</v>
      </c>
      <c r="E36" s="74">
        <f>(C36-'VAT Sectoral Q1-Q4 2018'!D36)/'VAT Sectoral Q1-Q4 2018'!D36*100</f>
        <v>16.95010035177712</v>
      </c>
    </row>
    <row r="37" spans="1:5" x14ac:dyDescent="0.3">
      <c r="A37" s="59" t="s">
        <v>94</v>
      </c>
      <c r="E37" s="5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opLeftCell="B1" zoomScale="62" zoomScaleNormal="62" workbookViewId="0">
      <selection activeCell="C1" sqref="C1:C1048576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1992187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2" customWidth="1"/>
    <col min="10" max="10" width="13.296875" style="58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">
      <c r="H37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62"/>
      <c r="B37" s="63"/>
      <c r="C37" s="63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62"/>
      <c r="C37" s="63"/>
      <c r="D37" s="63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64"/>
      <c r="C37" s="65"/>
      <c r="D37" s="65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2019-08-22T10:04:44Z</dcterms:modified>
</cp:coreProperties>
</file>